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76" i="1"/>
  <c r="J176" i="1"/>
  <c r="I176" i="1"/>
  <c r="H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I157" i="1"/>
  <c r="H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F119" i="1" s="1"/>
  <c r="B109" i="1"/>
  <c r="A109" i="1"/>
  <c r="I119" i="1"/>
  <c r="G119" i="1"/>
  <c r="B100" i="1"/>
  <c r="A100" i="1"/>
  <c r="L99" i="1"/>
  <c r="J99" i="1"/>
  <c r="I99" i="1"/>
  <c r="H99" i="1"/>
  <c r="G99" i="1"/>
  <c r="F99" i="1"/>
  <c r="F100" i="1" s="1"/>
  <c r="B90" i="1"/>
  <c r="A90" i="1"/>
  <c r="L100" i="1"/>
  <c r="J100" i="1"/>
  <c r="I100" i="1"/>
  <c r="H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B43" i="1"/>
  <c r="A43" i="1"/>
  <c r="L42" i="1"/>
  <c r="J42" i="1"/>
  <c r="I42" i="1"/>
  <c r="H42" i="1"/>
  <c r="G42" i="1"/>
  <c r="G43" i="1" s="1"/>
  <c r="F42" i="1"/>
  <c r="B33" i="1"/>
  <c r="A33" i="1"/>
  <c r="L43" i="1"/>
  <c r="I43" i="1"/>
  <c r="H4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62" i="1" l="1"/>
  <c r="H138" i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G157" i="1"/>
  <c r="L157" i="1"/>
  <c r="J196" i="1" l="1"/>
  <c r="L196" i="1"/>
  <c r="F196" i="1"/>
  <c r="G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<sst xmlns="http://schemas.openxmlformats.org/spreadsheetml/2006/main" count="253" uniqueCount="81">
  <si>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</si>
  <si>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</si>
  <si>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</si>
  <si>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</si>
  <si>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</si>
  <si>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</si>
  <si>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</si>
  <si>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</si>
  <si>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</si>
  <si>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</si>
  <si>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</si>
  <si>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</si>
  <si>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</si>
  <si>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</si>
  <si>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</si>
  <si>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</si>
  <si>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</si>
  <si>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</si>
  <si>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</si>
  <si>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</si>
  <si>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</si>
  <si>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</si>
  <si>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</si>
  <si>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</si>
  <si>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</si>
  <si>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</si>
  <si>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</si>
  <si>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</si>
  <si>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</si>
  <si>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</si>
  <si>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</si>
  <si>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</si>
  <si>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</si>
  <si>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</si>
  <si>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</si>
  <si>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</si>
  <si>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</si>
  <si>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</si>
  <si>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</si>
  <si>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</si>
  <si>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гор.блюда</t>
  </si>
  <si>
    <t>КАША  МОЛОЧНАЯ ОВСЯНАЯ ВЯЗКАЯ</t>
  </si>
  <si>
    <t>ТТК №302</t>
  </si>
  <si>
    <t>КОФЕЙНЫЙ НАПИТОК С МОЛОКОМ</t>
  </si>
  <si>
    <t>ХЛЕБ ПШЕНИЧНЫЙ</t>
  </si>
  <si>
    <t>БУТЕРБРОД С МАСЛОМ И СЫРОМ 35/5/10</t>
  </si>
  <si>
    <t>ТЕФТЕЛИ С РИСОМ (говядина) С СОУСОМ ТОМАТНЫМ 90/30</t>
  </si>
  <si>
    <t>307/363</t>
  </si>
  <si>
    <t>КАША ГРЕЧНЕВАЯ ВЯЗКАЯ (ГАРНИР)</t>
  </si>
  <si>
    <t>ЧАЙ С САХАРОМ</t>
  </si>
  <si>
    <t>ХЛЕБ РЖАНО-ПШЕНИЧНЫЙ</t>
  </si>
  <si>
    <t>СВЕКЛА ОТВАРНАЯ 60/2</t>
  </si>
  <si>
    <t>ПЛОВ ИЗ ПТИЦЫ</t>
  </si>
  <si>
    <t xml:space="preserve">КОМПОТ ИЗ СУХОФРУКТОВ </t>
  </si>
  <si>
    <t>ОВОЩИ ПО СЕЗОНУ (ПОМИДОР СОЛЕНЫЙ или ПОМИДОР СВЕЖИЙ)</t>
  </si>
  <si>
    <t>КАРТОФЕЛЬ ОТВАРНОЙ С МАСЛОМ</t>
  </si>
  <si>
    <t>ЧАЙ С САХАРОМ И ЛИМОНОМ</t>
  </si>
  <si>
    <t>КАША  МОЛОЧНАЯ ИЗ РИСА И ПШЕНА ДРУЖБА С МАСЛОМ</t>
  </si>
  <si>
    <t>БУТЕРБРОД С ПОВИДЛОМ 30/20</t>
  </si>
  <si>
    <t>ФРУКТЫ СВЕЖИЕ (ЯБЛОКО)</t>
  </si>
  <si>
    <t>КАША МОЛОЧНАЯ ИЗ МАННОЙ КРУПЫ</t>
  </si>
  <si>
    <t xml:space="preserve">КОФЕЙНЫЙ НАПИТОК С МОЛОКОМ </t>
  </si>
  <si>
    <t>БУТЕРБРОД С МАСЛОМ И СЫРОМ  35/5/10</t>
  </si>
  <si>
    <t>КОТЛЕТА РУБЛЕНАЯ С БЕЛОКОЧАННОЙ КАПУСТОЙ (говядина) С СОУСОМ ТОМАТНЫМ 90/30</t>
  </si>
  <si>
    <t>455/363</t>
  </si>
  <si>
    <t>ОВОЩИ ПО СЕЗОНУ ( КАПУСТА КВАШЕНАЯ или ИКРА КАБАЧКОВАЯ)</t>
  </si>
  <si>
    <t>3/88</t>
  </si>
  <si>
    <t>ЖАРКОЕ ПО-ДОМАШНЕМУ</t>
  </si>
  <si>
    <t>ОВОЩИ ПО СЕЗОНУ (ОГУРЕЦ СОЛЕНЫЙ или ОГУРЕЦ СВЕЖИЙ)</t>
  </si>
  <si>
    <t>КОТЛЕТЫ РУБЛЕНЫЕ ИЗ ПТИЦЫ С СОУСОМ ТОМАТНЫМ 90/30</t>
  </si>
  <si>
    <t>294/363</t>
  </si>
  <si>
    <t xml:space="preserve">МАКАРОННЫЕ ИЗДЕЛИЯ ОТВАРНЫЕ </t>
  </si>
  <si>
    <t xml:space="preserve">ЧАЙ С САХАРОМ И ЛИМОНОМ </t>
  </si>
  <si>
    <t>ЛАПШЕВНИК С ТВОРОГОМ С СОУСОМ МОЛОЧНЫМ 200/30</t>
  </si>
  <si>
    <t>ЧАЙ С САХАРОМ КАРКАДЕ</t>
  </si>
  <si>
    <t>685К</t>
  </si>
  <si>
    <t xml:space="preserve">ПЕЧЕНЬЕ </t>
  </si>
  <si>
    <t>директор "ООО СОЮЗ-К"</t>
  </si>
  <si>
    <t>Кислев Д.Г.</t>
  </si>
  <si>
    <t>БЛЮДО ИЗ РЫБЫ (КОТЛЕТЫ РЫБНЫЕ В ТОМАТНОМ СОУСЕ)</t>
  </si>
  <si>
    <t>МКОУ Саломатинская СШ  имени И.ф.Базарова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</si>
</sst>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63" sqref="P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7" t="s">
        <v>80</v>
      </c>
      <c r="D1" s="68"/>
      <c r="E1" s="68"/>
      <c r="F1" s="12" t="s">
        <v>16</v>
      </c>
      <c r="G1" s="2" t="s">
        <v>17</v>
      </c>
      <c r="H1" s="69" t="s">
        <v>77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40">
        <v>200</v>
      </c>
      <c r="G6" s="40">
        <v>7.13</v>
      </c>
      <c r="H6" s="40">
        <v>9.1999999999999993</v>
      </c>
      <c r="I6" s="40">
        <v>34.4</v>
      </c>
      <c r="J6" s="40">
        <v>210.2</v>
      </c>
      <c r="K6" s="59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3.16</v>
      </c>
      <c r="H8" s="43">
        <v>2.66</v>
      </c>
      <c r="I8" s="43">
        <v>15.94</v>
      </c>
      <c r="J8" s="43">
        <v>100.6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21.15</v>
      </c>
      <c r="J9" s="43">
        <v>116.33</v>
      </c>
      <c r="K9" s="44">
        <v>6</v>
      </c>
      <c r="L9" s="43"/>
    </row>
    <row r="10" spans="1:12" ht="15" x14ac:dyDescent="0.25">
      <c r="A10" s="23"/>
      <c r="B10" s="15"/>
      <c r="C10" s="11"/>
      <c r="D10" s="7" t="s">
        <v>23</v>
      </c>
      <c r="E10" s="53" t="s">
        <v>45</v>
      </c>
      <c r="F10" s="43">
        <v>50</v>
      </c>
      <c r="G10" s="43">
        <v>5.8</v>
      </c>
      <c r="H10" s="43">
        <v>8</v>
      </c>
      <c r="I10" s="43">
        <v>11.6</v>
      </c>
      <c r="J10" s="43">
        <v>147</v>
      </c>
      <c r="K10" s="44">
        <v>3</v>
      </c>
      <c r="L10" s="43">
        <v>121.1</v>
      </c>
    </row>
    <row r="11" spans="1:12" ht="15" x14ac:dyDescent="0.25">
      <c r="A11" s="23"/>
      <c r="B11" s="15"/>
      <c r="C11" s="11"/>
      <c r="D11" s="6"/>
      <c r="E11" s="54"/>
      <c r="F11" s="43"/>
      <c r="G11" s="43"/>
      <c r="H11" s="43"/>
      <c r="I11" s="43"/>
      <c r="J11" s="43"/>
      <c r="K11" s="55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v>20.04</v>
      </c>
      <c r="H13" s="19">
        <v>20.36</v>
      </c>
      <c r="I13" s="19">
        <v>83.089999999999989</v>
      </c>
      <c r="J13" s="19">
        <v>574.12999999999988</v>
      </c>
      <c r="K13" s="19"/>
      <c r="L13" s="19">
        <v>121.1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500</v>
      </c>
      <c r="G24" s="32">
        <f t="shared" ref="G24:J24" si="2">G13+G23</f>
        <v>20.04</v>
      </c>
      <c r="H24" s="32">
        <f t="shared" si="2"/>
        <v>20.36</v>
      </c>
      <c r="I24" s="32">
        <f t="shared" si="2"/>
        <v>83.089999999999989</v>
      </c>
      <c r="J24" s="32">
        <f t="shared" si="2"/>
        <v>574.12999999999988</v>
      </c>
      <c r="K24" s="32"/>
      <c r="L24" s="32">
        <f t="shared" ref="L24" si="3">L13+L23</f>
        <v>121.1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46</v>
      </c>
      <c r="F25" s="40">
        <v>120</v>
      </c>
      <c r="G25" s="40">
        <v>10.9</v>
      </c>
      <c r="H25" s="40">
        <v>10.9</v>
      </c>
      <c r="I25" s="40">
        <v>13.5</v>
      </c>
      <c r="J25" s="40">
        <v>205.6</v>
      </c>
      <c r="K25" s="59" t="s">
        <v>47</v>
      </c>
      <c r="L25" s="40"/>
    </row>
    <row r="26" spans="1:12" ht="15" x14ac:dyDescent="0.25">
      <c r="A26" s="14"/>
      <c r="B26" s="15"/>
      <c r="C26" s="11"/>
      <c r="D26" s="51" t="s">
        <v>21</v>
      </c>
      <c r="E26" s="42" t="s">
        <v>48</v>
      </c>
      <c r="F26" s="43">
        <v>150</v>
      </c>
      <c r="G26" s="43">
        <v>3.99</v>
      </c>
      <c r="H26" s="43">
        <v>4.5</v>
      </c>
      <c r="I26" s="43">
        <v>17.72</v>
      </c>
      <c r="J26" s="43">
        <v>125.9</v>
      </c>
      <c r="K26" s="44">
        <v>303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3.13</v>
      </c>
      <c r="H28" s="43">
        <v>0.5</v>
      </c>
      <c r="I28" s="43">
        <v>20.63</v>
      </c>
      <c r="J28" s="43">
        <v>99</v>
      </c>
      <c r="K28" s="44">
        <v>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62</v>
      </c>
      <c r="G30" s="43">
        <v>0.9</v>
      </c>
      <c r="H30" s="43">
        <v>0.1</v>
      </c>
      <c r="I30" s="43">
        <v>5.0999999999999996</v>
      </c>
      <c r="J30" s="43">
        <v>24.4</v>
      </c>
      <c r="K30" s="44">
        <v>2</v>
      </c>
      <c r="L30" s="43">
        <v>121.1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582</v>
      </c>
      <c r="G32" s="19">
        <v>19.119999999999997</v>
      </c>
      <c r="H32" s="19">
        <v>16</v>
      </c>
      <c r="I32" s="19">
        <v>71.949999999999989</v>
      </c>
      <c r="J32" s="19">
        <v>512.9</v>
      </c>
      <c r="K32" s="25"/>
      <c r="L32" s="19">
        <v>121.1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582</v>
      </c>
      <c r="G43" s="32">
        <f t="shared" ref="G43" si="8">G32+G42</f>
        <v>19.119999999999997</v>
      </c>
      <c r="H43" s="32">
        <f t="shared" ref="H43" si="9">H32+H42</f>
        <v>16</v>
      </c>
      <c r="I43" s="32">
        <f t="shared" ref="I43" si="10">I32+I42</f>
        <v>71.949999999999989</v>
      </c>
      <c r="J43" s="32">
        <f t="shared" ref="J43:L43" si="11">J32+J42</f>
        <v>512.9</v>
      </c>
      <c r="K43" s="32"/>
      <c r="L43" s="32">
        <f t="shared" si="11"/>
        <v>121.1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52</v>
      </c>
      <c r="F44" s="40">
        <v>200</v>
      </c>
      <c r="G44" s="40">
        <v>15.1</v>
      </c>
      <c r="H44" s="40">
        <v>18</v>
      </c>
      <c r="I44" s="40">
        <v>30.2</v>
      </c>
      <c r="J44" s="40">
        <v>345.8</v>
      </c>
      <c r="K44" s="59">
        <v>492</v>
      </c>
      <c r="L44" s="40"/>
    </row>
    <row r="45" spans="1:12" ht="15" x14ac:dyDescent="0.25">
      <c r="A45" s="23"/>
      <c r="B45" s="15"/>
      <c r="C45" s="11"/>
      <c r="D45" s="51" t="s">
        <v>40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</v>
      </c>
      <c r="H46" s="43">
        <v>0</v>
      </c>
      <c r="I46" s="43">
        <v>16</v>
      </c>
      <c r="J46" s="43">
        <v>66.400000000000006</v>
      </c>
      <c r="K46" s="44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3.13</v>
      </c>
      <c r="H47" s="43">
        <v>0.5</v>
      </c>
      <c r="I47" s="43">
        <v>20.63</v>
      </c>
      <c r="J47" s="43">
        <v>99</v>
      </c>
      <c r="K47" s="44">
        <v>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1" t="s">
        <v>23</v>
      </c>
      <c r="E49" s="62"/>
      <c r="F49" s="43"/>
      <c r="G49" s="43"/>
      <c r="H49" s="43"/>
      <c r="I49" s="43"/>
      <c r="J49" s="43"/>
      <c r="K49" s="63"/>
      <c r="L49" s="43"/>
    </row>
    <row r="50" spans="1:12" ht="25.5" x14ac:dyDescent="0.25">
      <c r="A50" s="23"/>
      <c r="B50" s="15"/>
      <c r="C50" s="11"/>
      <c r="D50" s="6" t="s">
        <v>26</v>
      </c>
      <c r="E50" s="42" t="s">
        <v>54</v>
      </c>
      <c r="F50" s="43">
        <v>60</v>
      </c>
      <c r="G50" s="43">
        <v>0.6</v>
      </c>
      <c r="H50" s="43">
        <v>0</v>
      </c>
      <c r="I50" s="43">
        <v>1.4</v>
      </c>
      <c r="J50" s="43">
        <v>8</v>
      </c>
      <c r="K50" s="44">
        <v>27</v>
      </c>
      <c r="L50" s="43">
        <v>121.1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v>510</v>
      </c>
      <c r="G51" s="19">
        <v>19.130000000000003</v>
      </c>
      <c r="H51" s="19">
        <v>18.5</v>
      </c>
      <c r="I51" s="19">
        <v>68.23</v>
      </c>
      <c r="J51" s="19">
        <v>519.20000000000005</v>
      </c>
      <c r="K51" s="25"/>
      <c r="L51" s="19">
        <v>121.1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510</v>
      </c>
      <c r="G62" s="32">
        <f t="shared" ref="G62" si="16">G51+G61</f>
        <v>19.130000000000003</v>
      </c>
      <c r="H62" s="32">
        <f t="shared" ref="H62" si="17">H51+H61</f>
        <v>18.5</v>
      </c>
      <c r="I62" s="32">
        <f t="shared" ref="I62" si="18">I51+I61</f>
        <v>68.23</v>
      </c>
      <c r="J62" s="32">
        <f t="shared" ref="J62:L62" si="19">J51+J61</f>
        <v>519.20000000000005</v>
      </c>
      <c r="K62" s="32"/>
      <c r="L62" s="32">
        <f t="shared" si="19"/>
        <v>121.1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90</v>
      </c>
      <c r="G63" s="40">
        <v>11.6</v>
      </c>
      <c r="H63" s="40">
        <v>11.8</v>
      </c>
      <c r="I63" s="40">
        <v>13</v>
      </c>
      <c r="J63" s="40">
        <v>159</v>
      </c>
      <c r="K63" s="59">
        <v>106</v>
      </c>
      <c r="L63" s="40"/>
    </row>
    <row r="64" spans="1:12" ht="15" x14ac:dyDescent="0.25">
      <c r="A64" s="23"/>
      <c r="B64" s="15"/>
      <c r="C64" s="11"/>
      <c r="D64" s="51" t="s">
        <v>21</v>
      </c>
      <c r="E64" s="62" t="s">
        <v>55</v>
      </c>
      <c r="F64" s="43">
        <v>160</v>
      </c>
      <c r="G64" s="43">
        <v>3.04</v>
      </c>
      <c r="H64" s="43">
        <v>4.5</v>
      </c>
      <c r="I64" s="43">
        <v>24.55</v>
      </c>
      <c r="J64" s="43">
        <v>151.4</v>
      </c>
      <c r="K64" s="63">
        <v>310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0.3</v>
      </c>
      <c r="H65" s="43">
        <v>0</v>
      </c>
      <c r="I65" s="43">
        <v>15.2</v>
      </c>
      <c r="J65" s="43">
        <v>60</v>
      </c>
      <c r="K65" s="44">
        <v>686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3.95</v>
      </c>
      <c r="H66" s="43">
        <v>0.5</v>
      </c>
      <c r="I66" s="43">
        <v>21.15</v>
      </c>
      <c r="J66" s="43">
        <v>116.33</v>
      </c>
      <c r="K66" s="44">
        <v>6</v>
      </c>
      <c r="L66" s="43">
        <v>121.1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18.89</v>
      </c>
      <c r="H70" s="19">
        <v>16.8</v>
      </c>
      <c r="I70" s="19">
        <v>73.900000000000006</v>
      </c>
      <c r="J70" s="19">
        <v>486.73</v>
      </c>
      <c r="K70" s="25"/>
      <c r="L70" s="19">
        <v>121.1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500</v>
      </c>
      <c r="G81" s="32">
        <f t="shared" ref="G81" si="24">G70+G80</f>
        <v>18.89</v>
      </c>
      <c r="H81" s="32">
        <f t="shared" ref="H81" si="25">H70+H80</f>
        <v>16.8</v>
      </c>
      <c r="I81" s="32">
        <f t="shared" ref="I81" si="26">I70+I80</f>
        <v>73.900000000000006</v>
      </c>
      <c r="J81" s="32">
        <f t="shared" ref="J81:L81" si="27">J70+J80</f>
        <v>486.73</v>
      </c>
      <c r="K81" s="32"/>
      <c r="L81" s="32">
        <f t="shared" si="27"/>
        <v>121.1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57</v>
      </c>
      <c r="F82" s="40">
        <v>160</v>
      </c>
      <c r="G82" s="40">
        <v>10.86</v>
      </c>
      <c r="H82" s="40">
        <v>11.92</v>
      </c>
      <c r="I82" s="40">
        <v>27.76</v>
      </c>
      <c r="J82" s="40">
        <v>206</v>
      </c>
      <c r="K82" s="59">
        <v>175</v>
      </c>
      <c r="L82" s="56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57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58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5</v>
      </c>
      <c r="H85" s="43">
        <v>4.4000000000000004</v>
      </c>
      <c r="I85" s="43">
        <v>25.2</v>
      </c>
      <c r="J85" s="43">
        <v>156</v>
      </c>
      <c r="K85" s="44">
        <v>2</v>
      </c>
      <c r="L85" s="58">
        <v>121.1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120</v>
      </c>
      <c r="G86" s="43">
        <v>0.6</v>
      </c>
      <c r="H86" s="43">
        <v>0.6</v>
      </c>
      <c r="I86" s="43">
        <v>14.3</v>
      </c>
      <c r="J86" s="43">
        <v>68.400000000000006</v>
      </c>
      <c r="K86" s="44">
        <v>338</v>
      </c>
      <c r="L86" s="58"/>
    </row>
    <row r="87" spans="1:12" ht="15" x14ac:dyDescent="0.25">
      <c r="A87" s="23"/>
      <c r="B87" s="15"/>
      <c r="C87" s="11"/>
      <c r="D87" s="51" t="s">
        <v>39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530</v>
      </c>
      <c r="G89" s="19">
        <v>16.66</v>
      </c>
      <c r="H89" s="19">
        <v>16.920000000000002</v>
      </c>
      <c r="I89" s="19">
        <v>82.26</v>
      </c>
      <c r="J89" s="19">
        <v>488.4</v>
      </c>
      <c r="K89" s="25"/>
      <c r="L89" s="19">
        <v>121.1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530</v>
      </c>
      <c r="G100" s="32">
        <f t="shared" ref="G100" si="32">G89+G99</f>
        <v>16.66</v>
      </c>
      <c r="H100" s="32">
        <f t="shared" ref="H100" si="33">H89+H99</f>
        <v>16.920000000000002</v>
      </c>
      <c r="I100" s="32">
        <f t="shared" ref="I100" si="34">I89+I99</f>
        <v>82.26</v>
      </c>
      <c r="J100" s="32">
        <f t="shared" ref="J100:L100" si="35">J89+J99</f>
        <v>488.4</v>
      </c>
      <c r="K100" s="32"/>
      <c r="L100" s="32">
        <f t="shared" si="35"/>
        <v>121.1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60</v>
      </c>
      <c r="F101" s="40">
        <v>160</v>
      </c>
      <c r="G101" s="40">
        <v>7.2</v>
      </c>
      <c r="H101" s="40">
        <v>8.6999999999999993</v>
      </c>
      <c r="I101" s="40">
        <v>33.81</v>
      </c>
      <c r="J101" s="40">
        <v>211.64</v>
      </c>
      <c r="K101" s="59">
        <v>181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61</v>
      </c>
      <c r="F103" s="43">
        <v>200</v>
      </c>
      <c r="G103" s="43">
        <v>3.16</v>
      </c>
      <c r="H103" s="43">
        <v>2.66</v>
      </c>
      <c r="I103" s="43">
        <v>15.94</v>
      </c>
      <c r="J103" s="43">
        <v>100.6</v>
      </c>
      <c r="K103" s="63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5.8</v>
      </c>
      <c r="H104" s="43">
        <v>8</v>
      </c>
      <c r="I104" s="43">
        <v>11.6</v>
      </c>
      <c r="J104" s="43">
        <v>147</v>
      </c>
      <c r="K104" s="44">
        <v>3</v>
      </c>
      <c r="L104" s="43"/>
    </row>
    <row r="105" spans="1:12" ht="15" x14ac:dyDescent="0.25">
      <c r="A105" s="23"/>
      <c r="B105" s="15"/>
      <c r="C105" s="11"/>
      <c r="D105" s="64" t="s">
        <v>24</v>
      </c>
      <c r="E105" s="62" t="s">
        <v>59</v>
      </c>
      <c r="F105" s="43">
        <v>120</v>
      </c>
      <c r="G105" s="43">
        <v>0.6</v>
      </c>
      <c r="H105" s="43">
        <v>0.6</v>
      </c>
      <c r="I105" s="43">
        <v>14.3</v>
      </c>
      <c r="J105" s="43">
        <v>68.400000000000006</v>
      </c>
      <c r="K105" s="63">
        <v>338</v>
      </c>
      <c r="L105" s="43">
        <v>121.1</v>
      </c>
    </row>
    <row r="106" spans="1:12" ht="15" x14ac:dyDescent="0.25">
      <c r="A106" s="23"/>
      <c r="B106" s="15"/>
      <c r="C106" s="11"/>
      <c r="D106" s="61" t="s">
        <v>39</v>
      </c>
      <c r="E106" s="62"/>
      <c r="F106" s="43"/>
      <c r="G106" s="43"/>
      <c r="H106" s="43"/>
      <c r="I106" s="43"/>
      <c r="J106" s="43"/>
      <c r="K106" s="63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530</v>
      </c>
      <c r="G108" s="19">
        <v>16.760000000000002</v>
      </c>
      <c r="H108" s="19">
        <v>19.96</v>
      </c>
      <c r="I108" s="19">
        <v>75.650000000000006</v>
      </c>
      <c r="J108" s="19">
        <v>527.64</v>
      </c>
      <c r="K108" s="25"/>
      <c r="L108" s="19">
        <v>121.1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530</v>
      </c>
      <c r="G119" s="32">
        <f t="shared" ref="G119" si="38">G108+G118</f>
        <v>16.760000000000002</v>
      </c>
      <c r="H119" s="32">
        <f t="shared" ref="H119" si="39">H108+H118</f>
        <v>19.96</v>
      </c>
      <c r="I119" s="32">
        <f t="shared" ref="I119" si="40">I108+I118</f>
        <v>75.650000000000006</v>
      </c>
      <c r="J119" s="32">
        <f t="shared" ref="J119:L119" si="41">J108+J118</f>
        <v>527.64</v>
      </c>
      <c r="K119" s="32"/>
      <c r="L119" s="32">
        <f t="shared" si="41"/>
        <v>121.1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63</v>
      </c>
      <c r="F120" s="40">
        <v>120</v>
      </c>
      <c r="G120" s="40">
        <v>9</v>
      </c>
      <c r="H120" s="40">
        <v>8.6999999999999993</v>
      </c>
      <c r="I120" s="40">
        <v>20.2</v>
      </c>
      <c r="J120" s="40">
        <v>205.6</v>
      </c>
      <c r="K120" s="59" t="s">
        <v>64</v>
      </c>
      <c r="L120" s="40"/>
    </row>
    <row r="121" spans="1:12" ht="15" x14ac:dyDescent="0.25">
      <c r="A121" s="14"/>
      <c r="B121" s="15"/>
      <c r="C121" s="11"/>
      <c r="D121" s="51" t="s">
        <v>21</v>
      </c>
      <c r="E121" s="62" t="s">
        <v>48</v>
      </c>
      <c r="F121" s="43">
        <v>150</v>
      </c>
      <c r="G121" s="43">
        <v>3.99</v>
      </c>
      <c r="H121" s="43">
        <v>4.5</v>
      </c>
      <c r="I121" s="43">
        <v>17.72</v>
      </c>
      <c r="J121" s="43">
        <v>125.9</v>
      </c>
      <c r="K121" s="63">
        <v>303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62" t="s">
        <v>53</v>
      </c>
      <c r="F122" s="43">
        <v>200</v>
      </c>
      <c r="G122" s="43">
        <v>0.3</v>
      </c>
      <c r="H122" s="43">
        <v>0</v>
      </c>
      <c r="I122" s="43">
        <v>16</v>
      </c>
      <c r="J122" s="43">
        <v>66.400000000000006</v>
      </c>
      <c r="K122" s="63">
        <v>53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70.900000000000006</v>
      </c>
      <c r="K123" s="44">
        <v>6</v>
      </c>
      <c r="L123" s="43"/>
    </row>
    <row r="124" spans="1:12" ht="25.5" x14ac:dyDescent="0.25">
      <c r="A124" s="14"/>
      <c r="B124" s="15"/>
      <c r="C124" s="11"/>
      <c r="D124" s="64" t="s">
        <v>26</v>
      </c>
      <c r="E124" s="62" t="s">
        <v>65</v>
      </c>
      <c r="F124" s="43">
        <v>60</v>
      </c>
      <c r="G124" s="43">
        <v>0.9</v>
      </c>
      <c r="H124" s="43">
        <v>4.3</v>
      </c>
      <c r="I124" s="43">
        <v>3.75</v>
      </c>
      <c r="J124" s="43">
        <v>57.7</v>
      </c>
      <c r="K124" s="63" t="s">
        <v>66</v>
      </c>
      <c r="L124" s="43">
        <v>121.1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42">SUM(G120:G126)</f>
        <v>16.559999999999999</v>
      </c>
      <c r="H127" s="19">
        <f t="shared" si="42"/>
        <v>17.8</v>
      </c>
      <c r="I127" s="19">
        <f t="shared" si="42"/>
        <v>72.16</v>
      </c>
      <c r="J127" s="19">
        <f t="shared" si="42"/>
        <v>526.5</v>
      </c>
      <c r="K127" s="25"/>
      <c r="L127" s="19">
        <f t="shared" ref="L127" si="43">SUM(L120:L126)</f>
        <v>121.1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4">SUM(G128:G136)</f>
        <v>0</v>
      </c>
      <c r="H137" s="19">
        <f t="shared" si="44"/>
        <v>0</v>
      </c>
      <c r="I137" s="19">
        <f t="shared" si="44"/>
        <v>0</v>
      </c>
      <c r="J137" s="19">
        <f t="shared" si="44"/>
        <v>0</v>
      </c>
      <c r="K137" s="25"/>
      <c r="L137" s="19">
        <f t="shared" ref="L137" si="4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560</v>
      </c>
      <c r="G138" s="32">
        <f t="shared" ref="G138" si="46">G127+G137</f>
        <v>16.559999999999999</v>
      </c>
      <c r="H138" s="32">
        <f t="shared" ref="H138" si="47">H127+H137</f>
        <v>17.8</v>
      </c>
      <c r="I138" s="32">
        <f t="shared" ref="I138" si="48">I127+I137</f>
        <v>72.16</v>
      </c>
      <c r="J138" s="32">
        <f t="shared" ref="J138:L138" si="49">J127+J137</f>
        <v>526.5</v>
      </c>
      <c r="K138" s="32"/>
      <c r="L138" s="32">
        <f t="shared" si="49"/>
        <v>121.1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67</v>
      </c>
      <c r="F139" s="40">
        <v>200</v>
      </c>
      <c r="G139" s="40">
        <v>11.92</v>
      </c>
      <c r="H139" s="40">
        <v>18.100000000000001</v>
      </c>
      <c r="I139" s="65">
        <v>45.3</v>
      </c>
      <c r="J139" s="40">
        <v>305</v>
      </c>
      <c r="K139" s="59">
        <v>259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/>
      <c r="F140" s="43"/>
      <c r="G140" s="43"/>
      <c r="H140" s="43"/>
      <c r="I140" s="43"/>
      <c r="J140" s="43"/>
      <c r="K140" s="63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3.95</v>
      </c>
      <c r="H142" s="43">
        <v>0.5</v>
      </c>
      <c r="I142" s="43">
        <v>21.15</v>
      </c>
      <c r="J142" s="43">
        <v>116.33</v>
      </c>
      <c r="K142" s="44">
        <v>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0.41</v>
      </c>
      <c r="H144" s="43">
        <v>0.1</v>
      </c>
      <c r="I144" s="43">
        <v>0.84</v>
      </c>
      <c r="J144" s="43">
        <v>5</v>
      </c>
      <c r="K144" s="44">
        <v>1</v>
      </c>
      <c r="L144" s="43">
        <v>121.1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510</v>
      </c>
      <c r="G146" s="19">
        <v>16.48</v>
      </c>
      <c r="H146" s="19">
        <v>18.700000000000003</v>
      </c>
      <c r="I146" s="19">
        <v>82.289999999999992</v>
      </c>
      <c r="J146" s="19">
        <v>484.33</v>
      </c>
      <c r="K146" s="25"/>
      <c r="L146" s="19">
        <v>121.1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0">SUM(G147:G155)</f>
        <v>0</v>
      </c>
      <c r="H156" s="19">
        <f t="shared" si="50"/>
        <v>0</v>
      </c>
      <c r="I156" s="19">
        <f t="shared" si="50"/>
        <v>0</v>
      </c>
      <c r="J156" s="19">
        <f t="shared" si="50"/>
        <v>0</v>
      </c>
      <c r="K156" s="25"/>
      <c r="L156" s="19">
        <f t="shared" ref="L156" si="5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510</v>
      </c>
      <c r="G157" s="32">
        <f t="shared" ref="G157" si="52">G146+G156</f>
        <v>16.48</v>
      </c>
      <c r="H157" s="32">
        <f t="shared" ref="H157" si="53">H146+H156</f>
        <v>18.700000000000003</v>
      </c>
      <c r="I157" s="32">
        <f t="shared" ref="I157" si="54">I146+I156</f>
        <v>82.289999999999992</v>
      </c>
      <c r="J157" s="32">
        <f t="shared" ref="J157:L157" si="55">J146+J156</f>
        <v>484.33</v>
      </c>
      <c r="K157" s="32"/>
      <c r="L157" s="32">
        <f t="shared" si="55"/>
        <v>121.1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120</v>
      </c>
      <c r="G158" s="40">
        <v>11.3</v>
      </c>
      <c r="H158" s="40">
        <v>12.1</v>
      </c>
      <c r="I158" s="40">
        <v>14.6</v>
      </c>
      <c r="J158" s="40">
        <v>205.6</v>
      </c>
      <c r="K158" s="41" t="s">
        <v>70</v>
      </c>
      <c r="L158" s="40"/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150</v>
      </c>
      <c r="G159" s="43">
        <v>3.7</v>
      </c>
      <c r="H159" s="43">
        <v>5.7</v>
      </c>
      <c r="I159" s="43">
        <v>28.2</v>
      </c>
      <c r="J159" s="43">
        <v>195.7</v>
      </c>
      <c r="K159" s="44">
        <v>203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70.900000000000006</v>
      </c>
      <c r="K161" s="44">
        <v>6</v>
      </c>
      <c r="L161" s="43">
        <v>121.1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1" t="s">
        <v>23</v>
      </c>
      <c r="E163" s="62"/>
      <c r="F163" s="43"/>
      <c r="G163" s="43"/>
      <c r="H163" s="43"/>
      <c r="I163" s="43"/>
      <c r="J163" s="43"/>
      <c r="K163" s="63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v>17.670000000000002</v>
      </c>
      <c r="H165" s="19">
        <v>18.100000000000001</v>
      </c>
      <c r="I165" s="19">
        <v>72.489999999999995</v>
      </c>
      <c r="J165" s="19">
        <v>532.19999999999993</v>
      </c>
      <c r="K165" s="25"/>
      <c r="L165" s="19">
        <v>121.1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6">SUM(G166:G174)</f>
        <v>0</v>
      </c>
      <c r="H175" s="19">
        <f t="shared" si="56"/>
        <v>0</v>
      </c>
      <c r="I175" s="19">
        <f t="shared" si="56"/>
        <v>0</v>
      </c>
      <c r="J175" s="19">
        <f t="shared" si="56"/>
        <v>0</v>
      </c>
      <c r="K175" s="25"/>
      <c r="L175" s="19">
        <f t="shared" ref="L175" si="5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58">G165+G175</f>
        <v>17.670000000000002</v>
      </c>
      <c r="H176" s="32">
        <f t="shared" ref="H176" si="59">H165+H175</f>
        <v>18.100000000000001</v>
      </c>
      <c r="I176" s="32">
        <f t="shared" ref="I176" si="60">I165+I175</f>
        <v>72.489999999999995</v>
      </c>
      <c r="J176" s="32">
        <f t="shared" ref="J176:L176" si="61">J165+J175</f>
        <v>532.19999999999993</v>
      </c>
      <c r="K176" s="32"/>
      <c r="L176" s="32">
        <f t="shared" si="61"/>
        <v>121.1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73</v>
      </c>
      <c r="F177" s="40">
        <v>230</v>
      </c>
      <c r="G177" s="40">
        <v>10.9</v>
      </c>
      <c r="H177" s="40">
        <v>15.3</v>
      </c>
      <c r="I177" s="40">
        <v>38.799999999999997</v>
      </c>
      <c r="J177" s="40">
        <v>256.89999999999998</v>
      </c>
      <c r="K177" s="59">
        <v>154</v>
      </c>
      <c r="L177" s="40"/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</v>
      </c>
      <c r="H179" s="43">
        <v>0</v>
      </c>
      <c r="I179" s="43">
        <v>9.1999999999999993</v>
      </c>
      <c r="J179" s="43">
        <v>42</v>
      </c>
      <c r="K179" s="44" t="s">
        <v>75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3.95</v>
      </c>
      <c r="H180" s="43">
        <v>0.5</v>
      </c>
      <c r="I180" s="43">
        <v>21.15</v>
      </c>
      <c r="J180" s="43">
        <v>116.33</v>
      </c>
      <c r="K180" s="44">
        <v>6</v>
      </c>
      <c r="L180" s="43"/>
    </row>
    <row r="181" spans="1:12" ht="15" x14ac:dyDescent="0.25">
      <c r="A181" s="23"/>
      <c r="B181" s="15"/>
      <c r="C181" s="11"/>
      <c r="D181" s="66" t="s">
        <v>39</v>
      </c>
      <c r="E181" s="42" t="s">
        <v>76</v>
      </c>
      <c r="F181" s="43">
        <v>30</v>
      </c>
      <c r="G181" s="43">
        <v>3.8</v>
      </c>
      <c r="H181" s="43">
        <v>4.0999999999999996</v>
      </c>
      <c r="I181" s="43">
        <v>14</v>
      </c>
      <c r="J181" s="43">
        <v>90.5</v>
      </c>
      <c r="K181" s="44">
        <v>9</v>
      </c>
      <c r="L181" s="43">
        <v>121.1</v>
      </c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62">SUM(G177:G183)</f>
        <v>18.850000000000001</v>
      </c>
      <c r="H184" s="19">
        <f t="shared" si="62"/>
        <v>19.899999999999999</v>
      </c>
      <c r="I184" s="19">
        <f t="shared" si="62"/>
        <v>83.15</v>
      </c>
      <c r="J184" s="19">
        <f t="shared" si="62"/>
        <v>505.72999999999996</v>
      </c>
      <c r="K184" s="25"/>
      <c r="L184" s="19">
        <f t="shared" ref="L184" si="63">SUM(L177:L183)</f>
        <v>121.1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510</v>
      </c>
      <c r="G195" s="32">
        <f t="shared" ref="G195" si="66">G184+G194</f>
        <v>18.850000000000001</v>
      </c>
      <c r="H195" s="32">
        <f t="shared" ref="H195" si="67">H184+H194</f>
        <v>19.899999999999999</v>
      </c>
      <c r="I195" s="32">
        <f t="shared" ref="I195" si="68">I184+I194</f>
        <v>83.15</v>
      </c>
      <c r="J195" s="32">
        <f t="shared" ref="J195:L195" si="69">J184+J194</f>
        <v>505.72999999999996</v>
      </c>
      <c r="K195" s="32"/>
      <c r="L195" s="32">
        <f t="shared" si="69"/>
        <v>121.1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523.20000000000005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18.015999999999998</v>
      </c>
      <c r="H196" s="34">
        <f t="shared" si="70"/>
        <v>18.303999999999998</v>
      </c>
      <c r="I196" s="34">
        <f t="shared" si="70"/>
        <v>76.516999999999982</v>
      </c>
      <c r="J196" s="34">
        <f t="shared" si="70"/>
        <v>515.77599999999995</v>
      </c>
      <c r="K196" s="34"/>
      <c r="L196" s="34">
        <f t="shared" ref="L196" si="71">(L24+L43+L62+L81+L100+L119+L138+L157+L176+L195)/(IF(L24=0,0,1)+IF(L43=0,0,1)+IF(L62=0,0,1)+IF(L81=0,0,1)+IF(L100=0,0,1)+IF(L119=0,0,1)+IF(L138=0,0,1)+IF(L157=0,0,1)+IF(L176=0,0,1)+IF(L195=0,0,1))</f>
        <v>121.1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Quint</cp:lastModifiedBy>
  <dcterms:created xsi:type="dcterms:W3CDTF">2022-05-16T14:23:56Z</dcterms:created>
  <dcterms:modified xsi:type="dcterms:W3CDTF">2025-09-01T11:41:44Z</dcterms:modified>
</cp:coreProperties>
</file>